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ridiC\Documents\Mimino\LAVORI PUBBLICI\GARE PUBBLICHE\LAVORI ELENCO ANNUALE 2026\0. AREA MERCATALE\ATTI DI GARA\ALLEGATI\"/>
    </mc:Choice>
  </mc:AlternateContent>
  <xr:revisionPtr revIDLastSave="0" documentId="13_ncr:1_{8CBF003B-8885-4943-8DD0-B0891A06D700}" xr6:coauthVersionLast="47" xr6:coauthVersionMax="47" xr10:uidLastSave="{00000000-0000-0000-0000-000000000000}"/>
  <bookViews>
    <workbookView xWindow="-120" yWindow="-120" windowWidth="29040" windowHeight="15720" xr2:uid="{BE0ABFF4-68A3-40C9-B44B-50B7F6FFEA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" i="1" l="1"/>
  <c r="D15" i="1"/>
  <c r="F14" i="1"/>
  <c r="D14" i="1"/>
  <c r="J14" i="1" l="1"/>
</calcChain>
</file>

<file path=xl/sharedStrings.xml><?xml version="1.0" encoding="utf-8"?>
<sst xmlns="http://schemas.openxmlformats.org/spreadsheetml/2006/main" count="31" uniqueCount="26">
  <si>
    <r>
      <rPr>
        <b/>
        <sz val="12"/>
        <color rgb="FF000000"/>
        <rFont val="Garamond"/>
        <family val="1"/>
      </rPr>
      <t>I</t>
    </r>
    <r>
      <rPr>
        <i/>
        <sz val="12"/>
        <color rgb="FF000000"/>
        <rFont val="Garamond"/>
        <family val="1"/>
      </rPr>
      <t>base</t>
    </r>
    <r>
      <rPr>
        <b/>
        <sz val="12"/>
        <color rgb="FF000000"/>
        <rFont val="Times New Roman"/>
        <family val="1"/>
      </rPr>
      <t>​</t>
    </r>
    <r>
      <rPr>
        <sz val="12"/>
        <color rgb="FF000000"/>
        <rFont val="Garamond"/>
        <family val="1"/>
      </rPr>
      <t xml:space="preserve"> = Importo dei lavori a base di gara compreso costi della sicurezza diretti e indiretti determinati dalla stazione appaltante.</t>
    </r>
  </si>
  <si>
    <r>
      <rPr>
        <b/>
        <sz val="12"/>
        <color rgb="FF000000"/>
        <rFont val="Garamond"/>
        <family val="1"/>
      </rPr>
      <t>S</t>
    </r>
    <r>
      <rPr>
        <i/>
        <sz val="12"/>
        <color rgb="FF000000"/>
        <rFont val="Garamond"/>
        <family val="1"/>
      </rPr>
      <t>conc</t>
    </r>
    <r>
      <rPr>
        <b/>
        <sz val="12"/>
        <color rgb="FF000000"/>
        <rFont val="Times New Roman"/>
        <family val="1"/>
      </rPr>
      <t>​</t>
    </r>
    <r>
      <rPr>
        <sz val="12"/>
        <color rgb="FF000000"/>
        <rFont val="Garamond"/>
        <family val="1"/>
      </rPr>
      <t xml:space="preserve"> = Budget destinato ai costi della sicurezza diretti e indiretti, così come liberamente determinato e indicato dal concorrente nella propria offerta.</t>
    </r>
  </si>
  <si>
    <r>
      <rPr>
        <b/>
        <sz val="12"/>
        <color rgb="FF000000"/>
        <rFont val="Garamond"/>
        <family val="1"/>
      </rPr>
      <t>I</t>
    </r>
    <r>
      <rPr>
        <i/>
        <sz val="12"/>
        <color rgb="FF000000"/>
        <rFont val="Garamond"/>
        <family val="1"/>
      </rPr>
      <t>off</t>
    </r>
    <r>
      <rPr>
        <b/>
        <sz val="12"/>
        <color rgb="FF000000"/>
        <rFont val="Times New Roman"/>
        <family val="1"/>
      </rPr>
      <t>​</t>
    </r>
    <r>
      <rPr>
        <sz val="12"/>
        <color rgb="FF000000"/>
        <rFont val="Garamond"/>
        <family val="1"/>
      </rPr>
      <t xml:space="preserve"> = Importo complessivo dei lavori offerto dal concorrente, calcolato al netto dei costi della sicurezza di cui al punto precedente.</t>
    </r>
  </si>
  <si>
    <t>€</t>
  </si>
  <si>
    <t>P =</t>
  </si>
  <si>
    <t>-</t>
  </si>
  <si>
    <t>x</t>
  </si>
  <si>
    <t>=</t>
  </si>
  <si>
    <t>%</t>
  </si>
  <si>
    <t>Oggetto: “REALIZZAZIONE DI UN PARCO MULTIFUNZIONALE PER MERCATI, EVENTI E SOSTENIBILITÀ AMBIENTALE”</t>
  </si>
  <si>
    <r>
      <t>Ai fini della valutazione del merito tecnico-economico dell'offerta, il concorrente è tenuto a calcolare autonomamente e a inserire nell'apposito campo della piattaforma telematica la propria Percentuale di Riferimento (P), applicando rigorosamente la seguente formula matematica:
P = [1 – (</t>
    </r>
    <r>
      <rPr>
        <b/>
        <u/>
        <sz val="11"/>
        <color theme="1"/>
        <rFont val="Times New Roman"/>
        <family val="1"/>
      </rPr>
      <t>I</t>
    </r>
    <r>
      <rPr>
        <i/>
        <u/>
        <sz val="11"/>
        <color theme="1"/>
        <rFont val="Times New Roman"/>
        <family val="1"/>
      </rPr>
      <t>base</t>
    </r>
    <r>
      <rPr>
        <u/>
        <sz val="11"/>
        <color theme="1"/>
        <rFont val="Times New Roman"/>
        <family val="1"/>
      </rPr>
      <t xml:space="preserve"> - </t>
    </r>
    <r>
      <rPr>
        <b/>
        <u/>
        <sz val="11"/>
        <color theme="1"/>
        <rFont val="Times New Roman"/>
        <family val="1"/>
      </rPr>
      <t>S</t>
    </r>
    <r>
      <rPr>
        <i/>
        <u/>
        <sz val="11"/>
        <color theme="1"/>
        <rFont val="Times New Roman"/>
        <family val="1"/>
      </rPr>
      <t>conc</t>
    </r>
    <r>
      <rPr>
        <i/>
        <sz val="11"/>
        <color theme="1"/>
        <rFont val="Times New Roman"/>
        <family val="1"/>
      </rPr>
      <t>)</t>
    </r>
    <r>
      <rPr>
        <sz val="11"/>
        <color theme="1"/>
        <rFont val="Times New Roman"/>
        <family val="1"/>
      </rPr>
      <t xml:space="preserve">] x 100
</t>
    </r>
    <r>
      <rPr>
        <b/>
        <sz val="11"/>
        <color theme="1"/>
        <rFont val="Times New Roman"/>
        <family val="1"/>
      </rPr>
      <t xml:space="preserve">                    I</t>
    </r>
    <r>
      <rPr>
        <i/>
        <sz val="11"/>
        <color theme="1"/>
        <rFont val="Times New Roman"/>
        <family val="1"/>
      </rPr>
      <t>off</t>
    </r>
    <r>
      <rPr>
        <sz val="11"/>
        <color theme="1"/>
        <rFont val="Times New Roman"/>
        <family val="1"/>
      </rPr>
      <t xml:space="preserve">
Dove </t>
    </r>
    <r>
      <rPr>
        <b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base</t>
    </r>
    <r>
      <rPr>
        <sz val="11"/>
        <color theme="1"/>
        <rFont val="Times New Roman"/>
        <family val="1"/>
      </rPr>
      <t xml:space="preserve"> rimane fisso, mentre </t>
    </r>
    <r>
      <rPr>
        <b/>
        <sz val="11"/>
        <color theme="1"/>
        <rFont val="Times New Roman"/>
        <family val="1"/>
      </rPr>
      <t>S</t>
    </r>
    <r>
      <rPr>
        <i/>
        <sz val="11"/>
        <color theme="1"/>
        <rFont val="Times New Roman"/>
        <family val="1"/>
      </rPr>
      <t>conc</t>
    </r>
    <r>
      <rPr>
        <sz val="11"/>
        <color theme="1"/>
        <rFont val="Times New Roman"/>
        <family val="1"/>
      </rPr>
      <t xml:space="preserve"> e </t>
    </r>
    <r>
      <rPr>
        <b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o</t>
    </r>
    <r>
      <rPr>
        <i/>
        <sz val="11"/>
        <color theme="1"/>
        <rFont val="Times New Roman"/>
        <family val="1"/>
      </rPr>
      <t>ff</t>
    </r>
    <r>
      <rPr>
        <sz val="11"/>
        <color theme="1"/>
        <rFont val="Times New Roman"/>
        <family val="1"/>
      </rPr>
      <t xml:space="preserve"> sono indicati dal concorrente in base ai propri calcoli ai fini della determinazione della percentuale di riferimento (P):</t>
    </r>
  </si>
  <si>
    <t>Procedura aperta, interamente telematica, con aggiudicazione secondo il criterio dell'offerta economicamente più vantaggiosa, individuata sulla base del miglior rapporto qualità/prezzo conformemente a quanto previsto dall’art. 108 e dall’allegato II.8 del citato decreto</t>
  </si>
  <si>
    <t>Cat.</t>
  </si>
  <si>
    <t>OG3</t>
  </si>
  <si>
    <t>OG9</t>
  </si>
  <si>
    <t>OG1</t>
  </si>
  <si>
    <t>OG10</t>
  </si>
  <si>
    <t>Indicare le categorie di lavorazioni ed i relativi importi ai fini della verifica della qualificazione</t>
  </si>
  <si>
    <t>DI PROGETTO</t>
  </si>
  <si>
    <t xml:space="preserve">OFFERTO </t>
  </si>
  <si>
    <r>
      <t xml:space="preserve"> 
</t>
    </r>
    <r>
      <rPr>
        <b/>
        <sz val="14"/>
        <color theme="1"/>
        <rFont val="Times New Roman"/>
        <family val="1"/>
      </rPr>
      <t>STAZIONE APPALTANTE</t>
    </r>
    <r>
      <rPr>
        <b/>
        <sz val="11"/>
        <color theme="1"/>
        <rFont val="Times New Roman"/>
        <family val="1"/>
      </rPr>
      <t xml:space="preserve">
</t>
    </r>
    <r>
      <rPr>
        <b/>
        <sz val="18"/>
        <color theme="1"/>
        <rFont val="Times New Roman"/>
        <family val="1"/>
      </rPr>
      <t>COMUNE DI SAN PANCRAZIO SALENTINO</t>
    </r>
    <r>
      <rPr>
        <b/>
        <sz val="11"/>
        <color theme="1"/>
        <rFont val="Times New Roman"/>
        <family val="1"/>
      </rPr>
      <t xml:space="preserve">
</t>
    </r>
    <r>
      <rPr>
        <b/>
        <i/>
        <sz val="14"/>
        <color theme="1"/>
        <rFont val="Times New Roman"/>
        <family val="1"/>
      </rPr>
      <t>Provincia di Brindisi</t>
    </r>
    <r>
      <rPr>
        <b/>
        <sz val="11"/>
        <color theme="1"/>
        <rFont val="Times New Roman"/>
        <family val="1"/>
      </rPr>
      <t xml:space="preserve">
</t>
    </r>
  </si>
  <si>
    <t>Firma del legale rappresentante</t>
  </si>
  <si>
    <r>
      <t>I</t>
    </r>
    <r>
      <rPr>
        <i/>
        <sz val="11"/>
        <color theme="1"/>
        <rFont val="Times New Roman"/>
        <family val="1"/>
      </rPr>
      <t>base</t>
    </r>
  </si>
  <si>
    <r>
      <t>I</t>
    </r>
    <r>
      <rPr>
        <i/>
        <sz val="11"/>
        <color theme="1"/>
        <rFont val="Times New Roman"/>
        <family val="1"/>
      </rPr>
      <t>off</t>
    </r>
  </si>
  <si>
    <t>Note</t>
  </si>
  <si>
    <t>CUP: B45I26000140005 – CIG: BC978B42C5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</si>
</sst>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2"/>
      <color rgb="FF000000"/>
      <name val="Garamond"/>
      <family val="1"/>
    </font>
    <font>
      <sz val="10"/>
      <color rgb="FF000000"/>
      <name val="Symbol"/>
      <family val="1"/>
      <charset val="2"/>
    </font>
    <font>
      <b/>
      <sz val="12"/>
      <color rgb="FF000000"/>
      <name val="Garamond"/>
      <family val="1"/>
    </font>
    <font>
      <i/>
      <sz val="12"/>
      <color rgb="FF000000"/>
      <name val="Garamond"/>
      <family val="1"/>
    </font>
    <font>
      <b/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i/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.5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 applyAlignment="1">
      <alignment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wrapText="1"/>
    </xf>
    <xf numFmtId="4" fontId="0" fillId="0" borderId="0" xfId="0" applyNumberFormat="1" applyAlignment="1">
      <alignment horizontal="center" wrapText="1"/>
    </xf>
    <xf numFmtId="4" fontId="13" fillId="0" borderId="0" xfId="0" applyNumberFormat="1" applyFont="1" applyAlignment="1">
      <alignment horizontal="center" vertical="center" wrapText="1"/>
    </xf>
    <xf numFmtId="4" fontId="0" fillId="0" borderId="4" xfId="0" applyNumberFormat="1" applyBorder="1" applyAlignment="1">
      <alignment wrapText="1"/>
    </xf>
    <xf numFmtId="4" fontId="0" fillId="0" borderId="1" xfId="0" applyNumberFormat="1" applyBorder="1" applyAlignment="1">
      <alignment horizontal="center" wrapText="1"/>
    </xf>
    <xf numFmtId="4" fontId="0" fillId="0" borderId="3" xfId="0" applyNumberFormat="1" applyBorder="1" applyAlignment="1">
      <alignment wrapText="1"/>
    </xf>
    <xf numFmtId="4" fontId="0" fillId="0" borderId="0" xfId="0" applyNumberFormat="1" applyAlignment="1">
      <alignment horizontal="center" vertical="top" wrapText="1"/>
    </xf>
    <xf numFmtId="4" fontId="8" fillId="0" borderId="0" xfId="0" applyNumberFormat="1" applyFont="1" applyAlignment="1">
      <alignment horizontal="left" vertical="center" wrapText="1"/>
    </xf>
    <xf numFmtId="4" fontId="7" fillId="0" borderId="0" xfId="0" applyNumberFormat="1" applyFont="1" applyAlignment="1">
      <alignment vertical="center" wrapText="1"/>
    </xf>
    <xf numFmtId="4" fontId="17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horizontal="left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vertical="center" wrapText="1"/>
    </xf>
    <xf numFmtId="4" fontId="18" fillId="4" borderId="0" xfId="0" applyNumberFormat="1" applyFont="1" applyFill="1" applyAlignment="1">
      <alignment vertical="center" wrapText="1"/>
    </xf>
    <xf numFmtId="4" fontId="20" fillId="0" borderId="0" xfId="0" applyNumberFormat="1" applyFont="1" applyAlignment="1">
      <alignment vertical="center" wrapText="1"/>
    </xf>
    <xf numFmtId="4" fontId="20" fillId="5" borderId="0" xfId="0" applyNumberFormat="1" applyFont="1" applyFill="1" applyAlignment="1">
      <alignment vertical="center" wrapText="1"/>
    </xf>
    <xf numFmtId="4" fontId="8" fillId="5" borderId="7" xfId="0" applyNumberFormat="1" applyFont="1" applyFill="1" applyBorder="1" applyAlignment="1">
      <alignment horizontal="left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right" vertical="center" wrapText="1"/>
    </xf>
    <xf numFmtId="4" fontId="8" fillId="4" borderId="10" xfId="0" applyNumberFormat="1" applyFont="1" applyFill="1" applyBorder="1" applyAlignment="1">
      <alignment horizontal="right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20" fillId="0" borderId="8" xfId="0" applyNumberFormat="1" applyFont="1" applyBorder="1" applyAlignment="1">
      <alignment horizontal="center" vertical="center" wrapText="1"/>
    </xf>
    <xf numFmtId="4" fontId="22" fillId="2" borderId="0" xfId="0" applyNumberFormat="1" applyFont="1" applyFill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top" wrapText="1"/>
    </xf>
    <xf numFmtId="4" fontId="0" fillId="0" borderId="0" xfId="0" applyNumberFormat="1" applyAlignment="1">
      <alignment horizontal="center" vertical="top" wrapText="1"/>
    </xf>
    <xf numFmtId="4" fontId="0" fillId="0" borderId="2" xfId="0" applyNumberFormat="1" applyBorder="1" applyAlignment="1">
      <alignment horizontal="center" vertical="top" wrapText="1"/>
    </xf>
    <xf numFmtId="4" fontId="13" fillId="0" borderId="0" xfId="0" applyNumberFormat="1" applyFont="1" applyAlignment="1">
      <alignment horizontal="center" vertical="center" wrapText="1"/>
    </xf>
    <xf numFmtId="4" fontId="17" fillId="3" borderId="0" xfId="0" applyNumberFormat="1" applyFont="1" applyFill="1" applyAlignment="1">
      <alignment horizontal="center" vertical="center" wrapText="1"/>
    </xf>
    <xf numFmtId="4" fontId="17" fillId="3" borderId="0" xfId="0" applyNumberFormat="1" applyFont="1" applyFill="1" applyAlignment="1">
      <alignment horizontal="left" vertical="center" wrapText="1"/>
    </xf>
    <xf numFmtId="4" fontId="6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left" vertical="center" wrapText="1"/>
    </xf>
    <xf numFmtId="4" fontId="18" fillId="0" borderId="0" xfId="0" applyNumberFormat="1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3200-ED30-470A-91D5-130F2DD4D8DB}">
  <dimension ref="A1:L25"/>
  <sheetViews>
    <sheetView tabSelected="1" workbookViewId="0">
      <selection activeCell="T6" sqref="T6"/>
    </sheetView>
  </sheetViews>
  <sheetFormatPr defaultColWidth="8.85546875" defaultRowHeight="25.15" customHeight="1" x14ac:dyDescent="0.25"/>
  <cols>
    <col min="1" max="1" width="4.5703125" style="2" customWidth="1"/>
    <col min="2" max="2" width="4.85546875" style="2" customWidth="1"/>
    <col min="3" max="3" width="1.7109375" style="2" customWidth="1"/>
    <col min="4" max="4" width="11.28515625" style="2" bestFit="1" customWidth="1"/>
    <col min="5" max="5" width="1.85546875" style="2" customWidth="1"/>
    <col min="6" max="6" width="11" style="2" customWidth="1"/>
    <col min="7" max="7" width="3" style="2" customWidth="1"/>
    <col min="8" max="8" width="7" style="2" customWidth="1"/>
    <col min="9" max="9" width="3.140625" style="2" customWidth="1"/>
    <col min="10" max="10" width="8.85546875" style="2"/>
    <col min="11" max="11" width="10.7109375" style="2" customWidth="1"/>
    <col min="12" max="12" width="19.140625" style="2" customWidth="1"/>
    <col min="13" max="16384" width="8.85546875" style="2"/>
  </cols>
  <sheetData>
    <row r="1" spans="1:12" ht="25.15" customHeight="1" x14ac:dyDescent="0.25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5.1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1.6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38.450000000000003" customHeight="1" x14ac:dyDescent="0.25">
      <c r="A4" s="43" t="s">
        <v>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31.9" customHeight="1" x14ac:dyDescent="0.25">
      <c r="A5" s="45" t="s">
        <v>25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69" customHeight="1" x14ac:dyDescent="0.25">
      <c r="A6" s="46" t="s">
        <v>11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13.15" customHeight="1" x14ac:dyDescent="0.25"/>
    <row r="8" spans="1:12" ht="25.15" customHeight="1" x14ac:dyDescent="0.25">
      <c r="A8" s="47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2" ht="99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ht="36.6" customHeight="1" x14ac:dyDescent="0.25">
      <c r="A10" s="41" t="s">
        <v>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19">
        <v>1680000</v>
      </c>
    </row>
    <row r="11" spans="1:12" ht="48" customHeight="1" x14ac:dyDescent="0.25">
      <c r="A11" s="41" t="s">
        <v>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20">
        <v>0</v>
      </c>
    </row>
    <row r="12" spans="1:12" ht="37.9" customHeight="1" x14ac:dyDescent="0.25">
      <c r="A12" s="41" t="s">
        <v>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21">
        <v>0</v>
      </c>
    </row>
    <row r="13" spans="1:12" ht="9" customHeight="1" x14ac:dyDescent="0.25"/>
    <row r="14" spans="1:12" ht="15" customHeight="1" x14ac:dyDescent="0.25">
      <c r="A14" s="38" t="s">
        <v>4</v>
      </c>
      <c r="B14" s="4">
        <v>1</v>
      </c>
      <c r="C14" s="4" t="s">
        <v>5</v>
      </c>
      <c r="D14" s="7">
        <f>L10</f>
        <v>1680000</v>
      </c>
      <c r="E14" s="8" t="s">
        <v>5</v>
      </c>
      <c r="F14" s="9">
        <f>L11</f>
        <v>0</v>
      </c>
      <c r="G14" s="5" t="s">
        <v>6</v>
      </c>
      <c r="H14" s="1">
        <v>100</v>
      </c>
      <c r="I14" s="33" t="s">
        <v>7</v>
      </c>
      <c r="J14" s="39" t="e">
        <f>(1-(D14-F14)/D15)*H14</f>
        <v>#DIV/0!</v>
      </c>
      <c r="K14" s="40" t="s">
        <v>8</v>
      </c>
    </row>
    <row r="15" spans="1:12" ht="18" customHeight="1" x14ac:dyDescent="0.25">
      <c r="A15" s="38"/>
      <c r="D15" s="35">
        <f>(L12-L11)</f>
        <v>0</v>
      </c>
      <c r="E15" s="36"/>
      <c r="F15" s="37"/>
      <c r="G15" s="3"/>
      <c r="H15" s="1"/>
      <c r="I15" s="33"/>
      <c r="J15" s="39"/>
      <c r="K15" s="40"/>
    </row>
    <row r="16" spans="1:12" ht="7.9" customHeight="1" x14ac:dyDescent="0.25">
      <c r="A16" s="6"/>
      <c r="D16" s="10"/>
      <c r="E16" s="10"/>
      <c r="F16" s="10"/>
      <c r="G16" s="3"/>
      <c r="H16" s="1"/>
      <c r="I16" s="3"/>
      <c r="J16" s="13"/>
      <c r="K16" s="14"/>
    </row>
    <row r="17" spans="1:12" ht="25.15" customHeight="1" x14ac:dyDescent="0.25">
      <c r="A17" s="32" t="s">
        <v>17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1:12" ht="25.15" customHeight="1" x14ac:dyDescent="0.25">
      <c r="A18" s="26" t="s">
        <v>12</v>
      </c>
      <c r="B18" s="26"/>
      <c r="C18" s="11"/>
      <c r="D18" s="23" t="s">
        <v>18</v>
      </c>
      <c r="E18" s="23"/>
      <c r="F18" s="23"/>
      <c r="G18" s="11"/>
      <c r="H18" s="24" t="s">
        <v>19</v>
      </c>
      <c r="I18" s="24"/>
      <c r="J18" s="24"/>
      <c r="K18" s="11"/>
      <c r="L18" s="15" t="s">
        <v>24</v>
      </c>
    </row>
    <row r="19" spans="1:12" ht="25.15" customHeight="1" x14ac:dyDescent="0.25">
      <c r="A19" s="34" t="s">
        <v>13</v>
      </c>
      <c r="B19" s="34"/>
      <c r="C19" s="12"/>
      <c r="D19" s="30">
        <v>1187915.82</v>
      </c>
      <c r="E19" s="30"/>
      <c r="F19" s="30"/>
      <c r="G19" s="16" t="s">
        <v>3</v>
      </c>
      <c r="H19" s="30"/>
      <c r="I19" s="30"/>
      <c r="J19" s="30"/>
      <c r="K19" s="12"/>
      <c r="L19" s="18"/>
    </row>
    <row r="20" spans="1:12" ht="25.15" customHeight="1" x14ac:dyDescent="0.25">
      <c r="A20" s="34" t="s">
        <v>14</v>
      </c>
      <c r="B20" s="34"/>
      <c r="C20" s="12"/>
      <c r="D20" s="30">
        <v>218332.77</v>
      </c>
      <c r="E20" s="30"/>
      <c r="F20" s="30"/>
      <c r="G20" s="16" t="s">
        <v>3</v>
      </c>
      <c r="H20" s="30"/>
      <c r="I20" s="30"/>
      <c r="J20" s="30"/>
      <c r="K20" s="12"/>
      <c r="L20" s="18"/>
    </row>
    <row r="21" spans="1:12" ht="25.15" customHeight="1" x14ac:dyDescent="0.25">
      <c r="A21" s="34" t="s">
        <v>15</v>
      </c>
      <c r="B21" s="34"/>
      <c r="C21" s="12"/>
      <c r="D21" s="30">
        <v>142196.76999999999</v>
      </c>
      <c r="E21" s="30"/>
      <c r="F21" s="30"/>
      <c r="G21" s="16" t="s">
        <v>3</v>
      </c>
      <c r="H21" s="30"/>
      <c r="I21" s="30"/>
      <c r="J21" s="30"/>
      <c r="K21" s="12"/>
      <c r="L21" s="18"/>
    </row>
    <row r="22" spans="1:12" ht="25.15" customHeight="1" x14ac:dyDescent="0.25">
      <c r="A22" s="31" t="s">
        <v>16</v>
      </c>
      <c r="B22" s="31"/>
      <c r="C22" s="12"/>
      <c r="D22" s="30">
        <v>131554.64000000001</v>
      </c>
      <c r="E22" s="30"/>
      <c r="F22" s="30"/>
      <c r="G22" s="16" t="s">
        <v>3</v>
      </c>
      <c r="H22" s="30"/>
      <c r="I22" s="30"/>
      <c r="J22" s="30"/>
      <c r="K22" s="12"/>
      <c r="L22" s="18"/>
    </row>
    <row r="23" spans="1:12" ht="25.15" customHeight="1" x14ac:dyDescent="0.25">
      <c r="A23" s="27" t="s">
        <v>22</v>
      </c>
      <c r="B23" s="28"/>
      <c r="C23" s="29"/>
      <c r="D23" s="23">
        <f>SUM(D19:D22)</f>
        <v>1680000</v>
      </c>
      <c r="E23" s="23"/>
      <c r="F23" s="23"/>
      <c r="G23" s="17" t="s">
        <v>3</v>
      </c>
      <c r="H23" s="24"/>
      <c r="I23" s="24"/>
      <c r="J23" s="24"/>
      <c r="K23" s="22" t="s">
        <v>23</v>
      </c>
      <c r="L23" s="18"/>
    </row>
    <row r="25" spans="1:12" ht="25.15" customHeight="1" x14ac:dyDescent="0.25">
      <c r="I25" s="25" t="s">
        <v>21</v>
      </c>
      <c r="J25" s="25"/>
      <c r="K25" s="25"/>
      <c r="L25" s="25"/>
    </row>
  </sheetData>
  <mergeCells count="33">
    <mergeCell ref="A11:K11"/>
    <mergeCell ref="A12:K12"/>
    <mergeCell ref="A1:L3"/>
    <mergeCell ref="A4:L4"/>
    <mergeCell ref="A5:L5"/>
    <mergeCell ref="A6:L6"/>
    <mergeCell ref="A10:K10"/>
    <mergeCell ref="A8:L9"/>
    <mergeCell ref="A17:L17"/>
    <mergeCell ref="I14:I15"/>
    <mergeCell ref="A19:B19"/>
    <mergeCell ref="A20:B20"/>
    <mergeCell ref="A21:B21"/>
    <mergeCell ref="D19:F19"/>
    <mergeCell ref="D20:F20"/>
    <mergeCell ref="D15:F15"/>
    <mergeCell ref="A14:A15"/>
    <mergeCell ref="J14:J15"/>
    <mergeCell ref="K14:K15"/>
    <mergeCell ref="D23:F23"/>
    <mergeCell ref="H23:J23"/>
    <mergeCell ref="I25:L25"/>
    <mergeCell ref="A18:B18"/>
    <mergeCell ref="A23:C23"/>
    <mergeCell ref="D21:F21"/>
    <mergeCell ref="D22:F22"/>
    <mergeCell ref="D18:F18"/>
    <mergeCell ref="H18:J18"/>
    <mergeCell ref="H19:J19"/>
    <mergeCell ref="H20:J20"/>
    <mergeCell ref="H21:J21"/>
    <mergeCell ref="H22:J22"/>
    <mergeCell ref="A22:B22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Terzosettore</dc:creator>
  <cp:lastModifiedBy>Terzosettore</cp:lastModifiedBy>
  <cp:lastPrinted>2026-07-28T05:57:04Z</cp:lastPrinted>
  <dcterms:created xsi:type="dcterms:W3CDTF">2026-07-26T06:53:49Z</dcterms:created>
  <dcterms:modified xsi:type="dcterms:W3CDTF">2026-07-31T09:27:22Z</dcterms:modified>
</cp:coreProperties>
</file>